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13_ncr:1_{D466BCD6-95BD-462F-9D5A-63AAB6E75D22}" xr6:coauthVersionLast="47" xr6:coauthVersionMax="47" xr10:uidLastSave="{00000000-0000-0000-0000-000000000000}"/>
  <bookViews>
    <workbookView xWindow="28680" yWindow="-120" windowWidth="29040" windowHeight="17790" activeTab="1" xr2:uid="{F508364A-CD89-4AC5-BA4B-73523A0E5BEA}"/>
  </bookViews>
  <sheets>
    <sheet name="2010" sheetId="1" r:id="rId1"/>
    <sheet name="2020" sheetId="3" r:id="rId2"/>
    <sheet name="ESRI_MAPINFO_SHEET" sheetId="2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J3" i="3" s="1"/>
  <c r="E5" i="3"/>
  <c r="G2" i="3" s="1"/>
  <c r="E5" i="1"/>
  <c r="E6" i="1" s="1"/>
  <c r="I2" i="1" s="1"/>
  <c r="F5" i="1"/>
  <c r="F6" i="1" s="1"/>
  <c r="L2" i="1" s="1"/>
  <c r="G4" i="3" l="1"/>
  <c r="G3" i="3"/>
  <c r="J2" i="3"/>
  <c r="J4" i="3"/>
  <c r="E6" i="3"/>
  <c r="I4" i="3" s="1"/>
  <c r="F6" i="3"/>
  <c r="K4" i="3" s="1"/>
  <c r="G4" i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3" l="1"/>
  <c r="L4" i="3"/>
  <c r="L2" i="3"/>
  <c r="K2" i="3"/>
  <c r="L3" i="3"/>
  <c r="K3" i="3"/>
  <c r="I2" i="3"/>
  <c r="H4" i="3"/>
  <c r="I3" i="3"/>
  <c r="H3" i="3"/>
  <c r="H2" i="3"/>
  <c r="G5" i="1"/>
</calcChain>
</file>

<file path=xl/sharedStrings.xml><?xml version="1.0" encoding="utf-8"?>
<sst xmlns="http://schemas.openxmlformats.org/spreadsheetml/2006/main" count="46" uniqueCount="23">
  <si>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</si>
  <si>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</si>
  <si>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</si>
  <si>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</si>
  <si>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</si>
  <si>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</si>
  <si>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</si>
  <si>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</si>
  <si>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</si>
  <si>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</si>
  <si>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</si>
  <si>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</si>
  <si>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</si>
  <si>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</si>
  <si>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</si>
  <si>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</si>
  <si>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</si>
  <si>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COMMISSIONER DISTRICT #1</t>
  </si>
  <si>
    <t>COMMISSIONER DISTRICT #3</t>
  </si>
  <si>
    <t>Prairie</t>
  </si>
  <si>
    <t>40</t>
  </si>
  <si>
    <t>COMMISSIONER DISTRICT #2</t>
  </si>
  <si>
    <t>Wheatland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</si>
</sst>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65" fontId="4" fillId="0" borderId="1" xfId="1" applyNumberFormat="1" applyFont="1" applyFill="1" applyBorder="1" applyAlignment="1"/>
    <xf numFmtId="165" fontId="4" fillId="0" borderId="2" xfId="1" applyNumberFormat="1" applyFont="1" applyFill="1" applyBorder="1" applyAlignment="1"/>
    <xf numFmtId="165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workbookViewId="0">
      <selection activeCell="A13" sqref="A1:XFD1048576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19</v>
      </c>
      <c r="B2" s="3" t="s">
        <v>20</v>
      </c>
      <c r="C2" s="3" t="s">
        <v>12</v>
      </c>
      <c r="D2" s="3" t="s">
        <v>17</v>
      </c>
      <c r="E2" s="16">
        <v>377534.03637513</v>
      </c>
      <c r="F2" s="21">
        <v>288</v>
      </c>
      <c r="G2" s="13">
        <f>(E2/E5)</f>
        <v>0.33857114363509389</v>
      </c>
      <c r="H2" s="8">
        <f>(E6-E2)</f>
        <v>-5840.5794532866566</v>
      </c>
      <c r="I2" s="24">
        <f>100 - ((E2/E6)*100)</f>
        <v>-1.5713430905281598</v>
      </c>
      <c r="J2" s="13">
        <f>(F2/F5)</f>
        <v>0.26470588235294118</v>
      </c>
      <c r="K2" s="10">
        <f>(F2-F6)</f>
        <v>-74.666666666666686</v>
      </c>
      <c r="L2" s="26">
        <f>100 - ((F2/F6)*100)</f>
        <v>20.588235294117652</v>
      </c>
    </row>
    <row r="3" spans="1:12" x14ac:dyDescent="0.25">
      <c r="A3" s="3" t="s">
        <v>19</v>
      </c>
      <c r="B3" s="3" t="s">
        <v>20</v>
      </c>
      <c r="C3" s="3" t="s">
        <v>13</v>
      </c>
      <c r="D3" s="3" t="s">
        <v>21</v>
      </c>
      <c r="E3" s="16">
        <v>350377.32020168001</v>
      </c>
      <c r="F3" s="21">
        <v>407</v>
      </c>
      <c r="G3" s="13">
        <f>(E3/E5)</f>
        <v>0.31421709985006496</v>
      </c>
      <c r="H3" s="8">
        <f>(E6-E3)</f>
        <v>21316.13672016334</v>
      </c>
      <c r="I3" s="24">
        <f>100 - ((E3/E6)*100)</f>
        <v>5.7348700449805108</v>
      </c>
      <c r="J3" s="13">
        <f>(F3/F5)</f>
        <v>0.37408088235294118</v>
      </c>
      <c r="K3" s="10">
        <f>F3-F6</f>
        <v>44.333333333333314</v>
      </c>
      <c r="L3" s="27">
        <f>100 - ((F3/F6)*100)</f>
        <v>-12.224264705882334</v>
      </c>
    </row>
    <row r="4" spans="1:12" ht="15.75" thickBot="1" x14ac:dyDescent="0.3">
      <c r="A4" s="4" t="s">
        <v>19</v>
      </c>
      <c r="B4" s="4" t="s">
        <v>20</v>
      </c>
      <c r="C4" s="4" t="s">
        <v>14</v>
      </c>
      <c r="D4" s="4" t="s">
        <v>18</v>
      </c>
      <c r="E4" s="17">
        <v>387169.01418871997</v>
      </c>
      <c r="F4" s="22">
        <v>393</v>
      </c>
      <c r="G4" s="14">
        <f>(E4/E5)</f>
        <v>0.3472117565148411</v>
      </c>
      <c r="H4" s="9">
        <f>(E6-E4)</f>
        <v>-15475.557266876625</v>
      </c>
      <c r="I4" s="25">
        <f>100 - ((E4/E6)*100)</f>
        <v>-4.163526954452351</v>
      </c>
      <c r="J4" s="14">
        <f>(F4/F5)</f>
        <v>0.36121323529411764</v>
      </c>
      <c r="K4" s="11">
        <f>F4-F6</f>
        <v>30.333333333333314</v>
      </c>
      <c r="L4" s="28">
        <f>100 - ((F4/F6)*100)</f>
        <v>-8.3639705882352757</v>
      </c>
    </row>
    <row r="5" spans="1:12" x14ac:dyDescent="0.25">
      <c r="A5" s="2"/>
      <c r="B5" s="1"/>
      <c r="C5" s="1"/>
      <c r="D5" s="15" t="s">
        <v>15</v>
      </c>
      <c r="E5" s="18">
        <f>SUM(E2:E4)</f>
        <v>1115080.37076553</v>
      </c>
      <c r="F5" s="23">
        <f>SUM(F2:F4)</f>
        <v>1088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371693.45692184335</v>
      </c>
      <c r="F6" s="23">
        <f>F5/3</f>
        <v>362.66666666666669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0822-19BC-4C83-B9D9-C4EAABC6221B}">
  <dimension ref="A1:L6"/>
  <sheetViews>
    <sheetView tabSelected="1" workbookViewId="0">
      <selection activeCell="G23" sqref="G23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22</v>
      </c>
      <c r="B2" s="3">
        <v>54</v>
      </c>
      <c r="C2" s="3">
        <v>1</v>
      </c>
      <c r="D2" s="3" t="s">
        <v>17</v>
      </c>
      <c r="E2" s="8">
        <v>292600.76618340949</v>
      </c>
      <c r="F2" s="21">
        <v>700</v>
      </c>
      <c r="G2" s="13">
        <f>(E2/E5)</f>
        <v>0.32026856050458408</v>
      </c>
      <c r="H2" s="8">
        <f>(E6-E2)</f>
        <v>11936.115532793629</v>
      </c>
      <c r="I2" s="24">
        <f>100 - ((E2/E6)*100)</f>
        <v>3.9194318486247823</v>
      </c>
      <c r="J2" s="13">
        <f>(F2/F5)</f>
        <v>0.33832769453842437</v>
      </c>
      <c r="K2" s="10">
        <f>(F2-F6)</f>
        <v>10.333333333333371</v>
      </c>
      <c r="L2" s="26">
        <f>100 - ((F2/F6)*100)</f>
        <v>-1.4983083615273074</v>
      </c>
    </row>
    <row r="3" spans="1:12" x14ac:dyDescent="0.25">
      <c r="A3" s="20" t="s">
        <v>22</v>
      </c>
      <c r="B3" s="3">
        <v>54</v>
      </c>
      <c r="C3" s="3">
        <v>2</v>
      </c>
      <c r="D3" s="3" t="s">
        <v>21</v>
      </c>
      <c r="E3" s="8">
        <v>290819.08118021587</v>
      </c>
      <c r="F3" s="21">
        <v>656</v>
      </c>
      <c r="G3" s="13">
        <f>(E3/E5)</f>
        <v>0.31831840261987182</v>
      </c>
      <c r="H3" s="8">
        <f>(E6-E3)</f>
        <v>13717.800535987248</v>
      </c>
      <c r="I3" s="24">
        <f>100 - ((E3/E6)*100)</f>
        <v>4.5044792140384544</v>
      </c>
      <c r="J3" s="13">
        <f>(F3/F5)</f>
        <v>0.31706138231029485</v>
      </c>
      <c r="K3" s="10">
        <f>F3-F6</f>
        <v>-33.666666666666629</v>
      </c>
      <c r="L3" s="27">
        <f>100 - ((F3/F6)*100)</f>
        <v>4.8815853069115462</v>
      </c>
    </row>
    <row r="4" spans="1:12" ht="15.75" thickBot="1" x14ac:dyDescent="0.3">
      <c r="A4" s="20" t="s">
        <v>22</v>
      </c>
      <c r="B4" s="4">
        <v>54</v>
      </c>
      <c r="C4" s="4">
        <v>3</v>
      </c>
      <c r="D4" s="4" t="s">
        <v>18</v>
      </c>
      <c r="E4" s="9">
        <v>330190.79778498388</v>
      </c>
      <c r="F4" s="22">
        <v>713</v>
      </c>
      <c r="G4" s="14">
        <f>(E4/E5)</f>
        <v>0.36141303687554399</v>
      </c>
      <c r="H4" s="9">
        <f>(E6-E4)</f>
        <v>-25653.91606878076</v>
      </c>
      <c r="I4" s="25">
        <f>100 - ((E4/E6)*100)</f>
        <v>-8.4239110626632083</v>
      </c>
      <c r="J4" s="14">
        <f>(F4/F5)</f>
        <v>0.34461092315128083</v>
      </c>
      <c r="K4" s="11">
        <f>F4-F6</f>
        <v>23.333333333333371</v>
      </c>
      <c r="L4" s="28">
        <f>100 - ((F4/F6)*100)</f>
        <v>-3.3832769453842531</v>
      </c>
    </row>
    <row r="5" spans="1:12" x14ac:dyDescent="0.25">
      <c r="A5" s="2"/>
      <c r="B5" s="1"/>
      <c r="C5" s="1"/>
      <c r="D5" s="15" t="s">
        <v>15</v>
      </c>
      <c r="E5" s="18">
        <f>SUM(E2:E4)</f>
        <v>913610.6451486093</v>
      </c>
      <c r="F5" s="23">
        <f>SUM(F2:F4)</f>
        <v>2069</v>
      </c>
      <c r="G5" s="19">
        <f>SUM(G2:G4)</f>
        <v>0.99999999999999978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304536.88171620312</v>
      </c>
      <c r="F6" s="23">
        <f>F5/3</f>
        <v>689.66666666666663</v>
      </c>
      <c r="G6" s="1"/>
      <c r="H6" s="1"/>
      <c r="I6" s="7"/>
      <c r="J6" s="1"/>
      <c r="K6" s="1"/>
      <c r="L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2010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2023-03-30T22:38:47Z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cbfdd008798c408bb2bf9a59ec4698f4</vt:lpwstr>
  </property>
</Properties>
</file>