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5DF4E9B8-0498-49BF-9DC8-1FCABE0A147B}" xr6:coauthVersionLast="47" xr6:coauthVersionMax="47" xr10:uidLastSave="{00000000-0000-0000-0000-000000000000}"/>
  <bookViews>
    <workbookView xWindow="-120" yWindow="-120" windowWidth="29040" windowHeight="17640" activeTab="1" xr2:uid="{F508364A-CD89-4AC5-BA4B-73523A0E5BEA}"/>
  </bookViews>
  <sheets>
    <sheet name="Sheet1" sheetId="1" r:id="rId1"/>
    <sheet name="2023 Update" sheetId="3" r:id="rId2"/>
    <sheet name="ESRI_MAPINFO_SHEET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 s="1"/>
  <c r="E5" i="3"/>
  <c r="E6" i="3" s="1"/>
  <c r="E5" i="1"/>
  <c r="E6" i="1" s="1"/>
  <c r="I2" i="1" s="1"/>
  <c r="F5" i="1"/>
  <c r="F6" i="1" s="1"/>
  <c r="L2" i="1" s="1"/>
  <c r="L4" i="3" l="1"/>
  <c r="K4" i="3"/>
  <c r="L3" i="3"/>
  <c r="K3" i="3"/>
  <c r="L2" i="3"/>
  <c r="K2" i="3"/>
  <c r="I4" i="3"/>
  <c r="H4" i="3"/>
  <c r="I3" i="3"/>
  <c r="H3" i="3"/>
  <c r="I2" i="3"/>
  <c r="H2" i="3"/>
  <c r="G2" i="3"/>
  <c r="J2" i="3"/>
  <c r="G3" i="3"/>
  <c r="J3" i="3"/>
  <c r="G4" i="3"/>
  <c r="J4" i="3"/>
  <c r="G4" i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3" l="1"/>
  <c r="G5" i="1"/>
</calcChain>
</file>

<file path=xl/sharedStrings.xml><?xml version="1.0" encoding="utf-8"?>
<sst xmlns="http://schemas.openxmlformats.org/spreadsheetml/2006/main" count="52" uniqueCount="22">
  <si>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</si>
  <si>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</si>
  <si>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</si>
  <si>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</si>
  <si>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</si>
  <si>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</si>
  <si>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</si>
  <si>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</si>
  <si>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</si>
  <si>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</si>
  <si>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</si>
  <si>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</si>
  <si>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</si>
  <si>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</si>
  <si>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</si>
  <si>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</si>
  <si>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</si>
  <si>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1</t>
  </si>
  <si>
    <t>District 2</t>
  </si>
  <si>
    <t>District 3</t>
  </si>
  <si>
    <t>Petroleum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</si>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</sst>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65" fontId="4" fillId="0" borderId="1" xfId="1" applyNumberFormat="1" applyFont="1" applyFill="1" applyBorder="1" applyAlignment="1"/>
    <xf numFmtId="165" fontId="4" fillId="0" borderId="2" xfId="1" applyNumberFormat="1" applyFont="1" applyFill="1" applyBorder="1" applyAlignment="1"/>
    <xf numFmtId="165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  <xf numFmtId="43" fontId="4" fillId="0" borderId="0" xfId="1" applyFont="1" applyFill="1" applyBorder="1" applyAlignment="1" applyProtection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workbookViewId="0">
      <selection activeCell="E4" sqref="E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381750.55275221</v>
      </c>
      <c r="F2" s="21">
        <v>76</v>
      </c>
      <c r="G2" s="13">
        <f>(E2/E5)</f>
        <v>0.35620923729442128</v>
      </c>
      <c r="H2" s="8">
        <f>(E6-E2)</f>
        <v>-24516.177761649946</v>
      </c>
      <c r="I2" s="24">
        <f>100 - ((E2/E6)*100)</f>
        <v>-6.8627711883263629</v>
      </c>
      <c r="J2" s="13">
        <f>(F2/F5)</f>
        <v>0.15322580645161291</v>
      </c>
      <c r="K2" s="10">
        <f>(F2-F6)</f>
        <v>-89.333333333333343</v>
      </c>
      <c r="L2" s="26">
        <f>100 - ((F2/F6)*100)</f>
        <v>54.032258064516128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352242.55894109001</v>
      </c>
      <c r="F3" s="21">
        <v>205</v>
      </c>
      <c r="G3" s="13">
        <f>(E3/E5)</f>
        <v>0.32867549859052436</v>
      </c>
      <c r="H3" s="8">
        <f>(E6-E3)</f>
        <v>4991.8160494700423</v>
      </c>
      <c r="I3" s="24">
        <f>100 - ((E3/E6)*100)</f>
        <v>1.3973504228426918</v>
      </c>
      <c r="J3" s="13">
        <f>(F3/F5)</f>
        <v>0.41330645161290325</v>
      </c>
      <c r="K3" s="10">
        <f>F3-F6</f>
        <v>39.666666666666657</v>
      </c>
      <c r="L3" s="27">
        <f>100 - ((F3/F6)*100)</f>
        <v>-23.991935483870947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337710.01327837998</v>
      </c>
      <c r="F4" s="22">
        <v>215</v>
      </c>
      <c r="G4" s="14">
        <f>(E4/E5)</f>
        <v>0.31511526411505425</v>
      </c>
      <c r="H4" s="9">
        <f>(E6-E4)</f>
        <v>19524.361712180078</v>
      </c>
      <c r="I4" s="25">
        <f>100 - ((E4/E6)*100)</f>
        <v>5.4654207654837279</v>
      </c>
      <c r="J4" s="14">
        <f>(F4/F5)</f>
        <v>0.43346774193548387</v>
      </c>
      <c r="K4" s="11">
        <f>F4-F6</f>
        <v>49.666666666666657</v>
      </c>
      <c r="L4" s="28">
        <f>100 - ((F4/F6)*100)</f>
        <v>-30.040322580645153</v>
      </c>
    </row>
    <row r="5" spans="1:12" x14ac:dyDescent="0.25">
      <c r="A5" s="2"/>
      <c r="B5" s="1"/>
      <c r="C5" s="1"/>
      <c r="D5" s="15" t="s">
        <v>15</v>
      </c>
      <c r="E5" s="18">
        <f>SUM(E2:E4)</f>
        <v>1071703.1249716801</v>
      </c>
      <c r="F5" s="23">
        <f>SUM(F2:F4)</f>
        <v>496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357234.37499056006</v>
      </c>
      <c r="F6" s="23">
        <f>F5/3</f>
        <v>165.33333333333334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C31A-9C7B-46AF-9658-1F01FAFC07A7}">
  <dimension ref="A1:L6"/>
  <sheetViews>
    <sheetView tabSelected="1" workbookViewId="0">
      <selection activeCell="F17" sqref="F17"/>
    </sheetView>
  </sheetViews>
  <sheetFormatPr defaultRowHeight="15" x14ac:dyDescent="0.25"/>
  <cols>
    <col min="1" max="1" width="9.42578125" bestFit="1" customWidth="1"/>
    <col min="2" max="2" width="14.42578125" bestFit="1" customWidth="1"/>
    <col min="3" max="3" width="18.28515625" bestFit="1" customWidth="1"/>
    <col min="4" max="4" width="15.5703125" bestFit="1" customWidth="1"/>
    <col min="5" max="5" width="12.85546875" bestFit="1" customWidth="1"/>
    <col min="6" max="6" width="16.140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29">
        <v>356885.58074152214</v>
      </c>
      <c r="F2" s="21">
        <v>168</v>
      </c>
      <c r="G2" s="13">
        <f>(E2/E5)</f>
        <v>0.33300787543493976</v>
      </c>
      <c r="H2" s="8">
        <f>(E6-E2)</f>
        <v>348.79424675292103</v>
      </c>
      <c r="I2" s="24">
        <f>100 - ((E2/E6)*100)</f>
        <v>9.7637369518082551E-2</v>
      </c>
      <c r="J2" s="13">
        <f>(F2/F5)</f>
        <v>0.33870967741935482</v>
      </c>
      <c r="K2" s="10">
        <f>(F2-F6)</f>
        <v>2.6666666666666572</v>
      </c>
      <c r="L2" s="26">
        <f>100 - ((F2/F6)*100)</f>
        <v>-1.6129032258064484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29">
        <v>352216.7710215649</v>
      </c>
      <c r="F3" s="21">
        <v>159</v>
      </c>
      <c r="G3" s="13">
        <f>(E3/E5)</f>
        <v>0.32865143603376651</v>
      </c>
      <c r="H3" s="8">
        <f>(E6-E3)</f>
        <v>5017.6039667101577</v>
      </c>
      <c r="I3" s="24">
        <f>100 - ((E3/E6)*100)</f>
        <v>1.4045691898700596</v>
      </c>
      <c r="J3" s="13">
        <f>(F3/F5)</f>
        <v>0.32056451612903225</v>
      </c>
      <c r="K3" s="10">
        <f>F3-F6</f>
        <v>-6.3333333333333428</v>
      </c>
      <c r="L3" s="27">
        <f>100 - ((F3/F6)*100)</f>
        <v>3.8306451612903203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362600.77320173802</v>
      </c>
      <c r="F4" s="22">
        <v>169</v>
      </c>
      <c r="G4" s="14">
        <f>(E4/E5)</f>
        <v>0.33834068853129368</v>
      </c>
      <c r="H4" s="9">
        <f>(E6-E4)</f>
        <v>-5366.3982134629623</v>
      </c>
      <c r="I4" s="25">
        <f>100 - ((E4/E6)*100)</f>
        <v>-1.5022065593881138</v>
      </c>
      <c r="J4" s="14">
        <f>(F4/F5)</f>
        <v>0.34072580645161288</v>
      </c>
      <c r="K4" s="11">
        <f>F4-F6</f>
        <v>3.6666666666666572</v>
      </c>
      <c r="L4" s="28">
        <f>100 - ((F4/F6)*100)</f>
        <v>-2.2177419354838719</v>
      </c>
    </row>
    <row r="5" spans="1:12" x14ac:dyDescent="0.25">
      <c r="A5" s="2"/>
      <c r="B5" s="1"/>
      <c r="C5" s="1"/>
      <c r="D5" s="15" t="s">
        <v>15</v>
      </c>
      <c r="E5" s="18">
        <f>SUM(E2:E4)</f>
        <v>1071703.1249648251</v>
      </c>
      <c r="F5" s="23">
        <f>SUM(F2:F4)</f>
        <v>496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357234.37498827506</v>
      </c>
      <c r="F6" s="23">
        <f>F5/3</f>
        <v>165.33333333333334</v>
      </c>
      <c r="G6" s="1"/>
      <c r="H6" s="1"/>
      <c r="I6" s="7"/>
      <c r="J6" s="1"/>
      <c r="K6" s="1"/>
      <c r="L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2023 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Burns, Meghan</cp:lastModifiedBy>
  <dcterms:created xsi:type="dcterms:W3CDTF">2023-03-08T12:38:42Z</dcterms:created>
  <dcterms:modified xsi:type="dcterms:W3CDTF">2023-04-19T19:12:35Z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