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07DD609D-9E13-4C2C-A7F4-C08BC2A17BF1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<sst xmlns="http://schemas.openxmlformats.org/spreadsheetml/2006/main" count="23" uniqueCount="19">
  <si>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</si>
  <si>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</si>
  <si>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</si>
  <si>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</si>
  <si>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</si>
  <si>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</si>
  <si>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</si>
  <si>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</si>
  <si>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</si>
  <si>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</si>
  <si>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</si>
  <si>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</si>
  <si>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Total</t>
  </si>
  <si>
    <t>Divided by 3</t>
  </si>
  <si>
    <t>Mineral</t>
  </si>
  <si>
    <t>31</t>
  </si>
  <si>
    <t>West End</t>
  </si>
  <si>
    <t>East End</t>
  </si>
  <si>
    <t>Central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</si>
</sst>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B11" sqref="B11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14</v>
      </c>
      <c r="B2" s="3" t="s">
        <v>15</v>
      </c>
      <c r="C2" s="3"/>
      <c r="D2" s="3" t="s">
        <v>16</v>
      </c>
      <c r="E2" s="16">
        <v>323903.75463208999</v>
      </c>
      <c r="F2" s="21">
        <v>1464</v>
      </c>
      <c r="G2" s="13">
        <f>(E2/E5)</f>
        <v>0.41366735692785861</v>
      </c>
      <c r="H2" s="8">
        <f>(E6-E2)</f>
        <v>-62901.970462966623</v>
      </c>
      <c r="I2" s="24">
        <f>100 - ((E2/E6)*100)</f>
        <v>-24.100207078357585</v>
      </c>
      <c r="J2" s="13">
        <f>(F2/F5)</f>
        <v>0.32282249173098126</v>
      </c>
      <c r="K2" s="10">
        <f>(F2-F6)</f>
        <v>-47.666666666666742</v>
      </c>
      <c r="L2" s="26">
        <f>100 - ((F2/F6)*100)</f>
        <v>3.1532524807056319</v>
      </c>
    </row>
    <row r="3" spans="1:12" x14ac:dyDescent="0.25">
      <c r="A3" s="3" t="s">
        <v>14</v>
      </c>
      <c r="B3" s="3" t="s">
        <v>15</v>
      </c>
      <c r="C3" s="3"/>
      <c r="D3" s="3" t="s">
        <v>17</v>
      </c>
      <c r="E3" s="16">
        <v>327216.05158365</v>
      </c>
      <c r="F3" s="21">
        <v>1713</v>
      </c>
      <c r="G3" s="13">
        <f>(E3/E5)</f>
        <v>0.41789759231635659</v>
      </c>
      <c r="H3" s="8">
        <f>(E6-E3)</f>
        <v>-66214.267414526636</v>
      </c>
      <c r="I3" s="24">
        <f>100 - ((E3/E6)*100)</f>
        <v>-25.369277694906984</v>
      </c>
      <c r="J3" s="13">
        <f>(F3/F5)</f>
        <v>0.37772877618522605</v>
      </c>
      <c r="K3" s="10">
        <f>F3-F6</f>
        <v>201.33333333333326</v>
      </c>
      <c r="L3" s="27">
        <f>100 - ((F3/F6)*100)</f>
        <v>-13.318632855567799</v>
      </c>
    </row>
    <row r="4" spans="1:12" ht="15.75" thickBot="1" x14ac:dyDescent="0.3">
      <c r="A4" s="4" t="s">
        <v>14</v>
      </c>
      <c r="B4" s="4" t="s">
        <v>15</v>
      </c>
      <c r="C4" s="4"/>
      <c r="D4" s="4" t="s">
        <v>18</v>
      </c>
      <c r="E4" s="17">
        <v>131885.54629162999</v>
      </c>
      <c r="F4" s="22">
        <v>1358</v>
      </c>
      <c r="G4" s="14">
        <f>(E4/E5)</f>
        <v>0.16843505075578472</v>
      </c>
      <c r="H4" s="9">
        <f>(E6-E4)</f>
        <v>129116.23787749337</v>
      </c>
      <c r="I4" s="25">
        <f>100 - ((E4/E6)*100)</f>
        <v>49.469484773264583</v>
      </c>
      <c r="J4" s="14">
        <f>(F4/F5)</f>
        <v>0.29944873208379275</v>
      </c>
      <c r="K4" s="11">
        <f>F4-F6</f>
        <v>-153.66666666666674</v>
      </c>
      <c r="L4" s="28">
        <f>100 - ((F4/F6)*100)</f>
        <v>10.165380374862181</v>
      </c>
    </row>
    <row r="5" spans="1:12" x14ac:dyDescent="0.25">
      <c r="A5" s="2"/>
      <c r="B5" s="1"/>
      <c r="C5" s="1"/>
      <c r="D5" s="15" t="s">
        <v>12</v>
      </c>
      <c r="E5" s="18">
        <f>SUM(E2:E4)</f>
        <v>783005.35250737006</v>
      </c>
      <c r="F5" s="23">
        <f>SUM(F2:F4)</f>
        <v>4535</v>
      </c>
      <c r="G5" s="19">
        <f>SUM(G2:G4)</f>
        <v>0.99999999999999989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13</v>
      </c>
      <c r="E6" s="18">
        <f>(E5/3)</f>
        <v>261001.78416912336</v>
      </c>
      <c r="F6" s="23">
        <f>F5/3</f>
        <v>1511.6666666666667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2023-03-08T13:50:36Z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