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BB7B5493-D959-463D-B8F2-5CA05C76B40D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<sst xmlns="http://schemas.openxmlformats.org/spreadsheetml/2006/main" count="26" uniqueCount="22">
  <si>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</si>
  <si>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</si>
  <si>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</si>
  <si>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</si>
  <si>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</si>
  <si>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</si>
  <si>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</si>
  <si>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</si>
  <si>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</si>
  <si>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</si>
  <si>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</si>
  <si>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</si>
  <si>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</si>
  <si>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</si>
  <si>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</si>
  <si>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</si>
  <si>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</si>
  <si>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Valley</t>
  </si>
  <si>
    <t>53</t>
  </si>
  <si>
    <t>CO COMMISSIONER DIST 1</t>
  </si>
  <si>
    <t>CO COMMISSIONER DIST 2</t>
  </si>
  <si>
    <t>CO COMMISSIONER DIST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</si>
</sst>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4" sqref="B1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842908.71413497999</v>
      </c>
      <c r="F2" s="21">
        <v>2866</v>
      </c>
      <c r="G2" s="13">
        <f>(E2/E5)</f>
        <v>0.2602007808948959</v>
      </c>
      <c r="H2" s="8">
        <f>(E6-E2)</f>
        <v>236909.61082162336</v>
      </c>
      <c r="I2" s="24">
        <f>100 - ((E2/E6)*100)</f>
        <v>21.939765731531224</v>
      </c>
      <c r="J2" s="13">
        <f>(F2/F5)</f>
        <v>0.37820005278437585</v>
      </c>
      <c r="K2" s="10">
        <f>(F2-F6)</f>
        <v>340</v>
      </c>
      <c r="L2" s="26">
        <f>100 - ((F2/F6)*100)</f>
        <v>-13.46001583531276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1459221.9567978701</v>
      </c>
      <c r="F3" s="21">
        <v>2288</v>
      </c>
      <c r="G3" s="13">
        <f>(E3/E5)</f>
        <v>0.45045292128393127</v>
      </c>
      <c r="H3" s="8">
        <f>(E6-E3)</f>
        <v>-379403.63184126676</v>
      </c>
      <c r="I3" s="24">
        <f>100 - ((E3/E6)*100)</f>
        <v>-35.135876385179387</v>
      </c>
      <c r="J3" s="13">
        <f>(F3/F5)</f>
        <v>0.30192662971760359</v>
      </c>
      <c r="K3" s="10">
        <f>F3-F6</f>
        <v>-238</v>
      </c>
      <c r="L3" s="27">
        <f>100 - ((F3/F6)*100)</f>
        <v>9.4220110847189318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937324.30393695994</v>
      </c>
      <c r="F4" s="22">
        <v>2424</v>
      </c>
      <c r="G4" s="14">
        <f>(E4/E5)</f>
        <v>0.28934629782117283</v>
      </c>
      <c r="H4" s="9">
        <f>(E6-E4)</f>
        <v>142494.02101964341</v>
      </c>
      <c r="I4" s="25">
        <f>100 - ((E4/E6)*100)</f>
        <v>13.196110653648148</v>
      </c>
      <c r="J4" s="14">
        <f>(F4/F5)</f>
        <v>0.31987331749802056</v>
      </c>
      <c r="K4" s="11">
        <f>F4-F6</f>
        <v>-102</v>
      </c>
      <c r="L4" s="28">
        <f>100 - ((F4/F6)*100)</f>
        <v>4.0380047505938279</v>
      </c>
    </row>
    <row r="5" spans="1:12" x14ac:dyDescent="0.25">
      <c r="A5" s="2"/>
      <c r="B5" s="1"/>
      <c r="C5" s="1"/>
      <c r="D5" s="15" t="s">
        <v>15</v>
      </c>
      <c r="E5" s="18">
        <f>SUM(E2:E4)</f>
        <v>3239454.97486981</v>
      </c>
      <c r="F5" s="23">
        <f>SUM(F2:F4)</f>
        <v>7578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1079818.3249566033</v>
      </c>
      <c r="F6" s="23">
        <f>F5/3</f>
        <v>2526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