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2B4DBCC1-E359-409A-BCCF-BA6A5619D6C4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<sst xmlns="http://schemas.openxmlformats.org/spreadsheetml/2006/main" count="26" uniqueCount="22">
  <si>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</si>
  <si>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</si>
  <si>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</si>
  <si>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</si>
  <si>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</si>
  <si>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</si>
  <si>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</si>
  <si>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</si>
  <si>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</si>
  <si>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</si>
  <si>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</si>
  <si>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</si>
  <si>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</si>
  <si>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</si>
  <si>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</si>
  <si>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</si>
  <si>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</si>
  <si>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Broadwater</t>
  </si>
  <si>
    <t>04</t>
  </si>
  <si>
    <t>COUNTY COMMISSIONER DIST 1</t>
  </si>
  <si>
    <t>COUNTY COMMISSIONER DIST II</t>
  </si>
  <si>
    <t>COUNTY COMMISSIONER DIST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</si>
</sst>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4" sqref="B14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196815.68674328999</v>
      </c>
      <c r="F2" s="21">
        <v>2315</v>
      </c>
      <c r="G2" s="13">
        <f>(E2/E5)</f>
        <v>0.24837830923330118</v>
      </c>
      <c r="H2" s="8">
        <f>(E6-E2)</f>
        <v>67318.605485936627</v>
      </c>
      <c r="I2" s="24">
        <f>100 - ((E2/E6)*100)</f>
        <v>25.486507230009636</v>
      </c>
      <c r="J2" s="13">
        <f>(F2/F5)</f>
        <v>0.34174785946265129</v>
      </c>
      <c r="K2" s="10">
        <f>(F2-F6)</f>
        <v>57</v>
      </c>
      <c r="L2" s="26">
        <f>100 - ((F2/F6)*100)</f>
        <v>-2.5243578387953818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292496.37379997998</v>
      </c>
      <c r="F3" s="21">
        <v>1971</v>
      </c>
      <c r="G3" s="13">
        <f>(E3/E5)</f>
        <v>0.36912583536122801</v>
      </c>
      <c r="H3" s="8">
        <f>(E6-E3)</f>
        <v>-28362.081570753362</v>
      </c>
      <c r="I3" s="24">
        <f>100 - ((E3/E6)*100)</f>
        <v>-10.737750608368415</v>
      </c>
      <c r="J3" s="13">
        <f>(F3/F5)</f>
        <v>0.29096545615589015</v>
      </c>
      <c r="K3" s="10">
        <f>F3-F6</f>
        <v>-287</v>
      </c>
      <c r="L3" s="27">
        <f>100 - ((F3/F6)*100)</f>
        <v>12.710363153232947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303090.81614441</v>
      </c>
      <c r="F4" s="22">
        <v>2488</v>
      </c>
      <c r="G4" s="14">
        <f>(E4/E5)</f>
        <v>0.38249585540547087</v>
      </c>
      <c r="H4" s="9">
        <f>(E6-E4)</f>
        <v>-38956.523915183381</v>
      </c>
      <c r="I4" s="25">
        <f>100 - ((E4/E6)*100)</f>
        <v>-14.748756621641277</v>
      </c>
      <c r="J4" s="14">
        <f>(F4/F5)</f>
        <v>0.36728668438145851</v>
      </c>
      <c r="K4" s="11">
        <f>F4-F6</f>
        <v>230</v>
      </c>
      <c r="L4" s="28">
        <f>100 - ((F4/F6)*100)</f>
        <v>-10.186005314437566</v>
      </c>
    </row>
    <row r="5" spans="1:12" x14ac:dyDescent="0.25">
      <c r="A5" s="2"/>
      <c r="B5" s="1"/>
      <c r="C5" s="1"/>
      <c r="D5" s="15" t="s">
        <v>15</v>
      </c>
      <c r="E5" s="18">
        <f>SUM(E2:E4)</f>
        <v>792402.87668767991</v>
      </c>
      <c r="F5" s="23">
        <f>SUM(F2:F4)</f>
        <v>6774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264134.29222922662</v>
      </c>
      <c r="F6" s="23">
        <f>F5/3</f>
        <v>2258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