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61738683-EFBC-41BF-8EBA-3E4A496AD751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<sst xmlns="http://schemas.openxmlformats.org/spreadsheetml/2006/main" count="26" uniqueCount="22">
  <si>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</si>
  <si>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</si>
  <si>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</si>
  <si>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</si>
  <si>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</si>
  <si>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</si>
  <si>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</si>
  <si>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</si>
  <si>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</si>
  <si>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</si>
  <si>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</si>
  <si>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</si>
  <si>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Beaverhead</t>
  </si>
  <si>
    <t>01</t>
  </si>
  <si>
    <t>1</t>
  </si>
  <si>
    <t>COMMIS.  DIST. 1 - 3160 (34.18%)</t>
  </si>
  <si>
    <t>2</t>
  </si>
  <si>
    <t>COMMIS. DIST.-2 - 2907 (31.44%)</t>
  </si>
  <si>
    <t>3</t>
  </si>
  <si>
    <t>COMMIS. DIST. 3 - 3179 (34.38%)</t>
  </si>
  <si>
    <t>Total</t>
  </si>
  <si>
    <t>Divided by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</si>
</sst>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C16" sqref="C16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12</v>
      </c>
      <c r="B2" s="3" t="s">
        <v>13</v>
      </c>
      <c r="C2" s="3" t="s">
        <v>14</v>
      </c>
      <c r="D2" s="3" t="s">
        <v>15</v>
      </c>
      <c r="E2" s="16">
        <v>1233962.19948841</v>
      </c>
      <c r="F2" s="21">
        <v>3114</v>
      </c>
      <c r="G2" s="13">
        <f>(E2/E5)</f>
        <v>0.34595955843172849</v>
      </c>
      <c r="H2" s="8">
        <f>(E6-E2)</f>
        <v>-45034.987801113166</v>
      </c>
      <c r="I2" s="24">
        <f>100 - ((E2/E6)*100)</f>
        <v>-3.787867529518536</v>
      </c>
      <c r="J2" s="13">
        <f>(F2/F5)</f>
        <v>0.33230178209369332</v>
      </c>
      <c r="K2" s="10">
        <f>(F2-F6)</f>
        <v>-9.6666666666665151</v>
      </c>
      <c r="L2" s="26">
        <f>100 - ((F2/F6)*100)</f>
        <v>0.30946537189200285</v>
      </c>
    </row>
    <row r="3" spans="1:12" x14ac:dyDescent="0.25">
      <c r="A3" s="3" t="s">
        <v>12</v>
      </c>
      <c r="B3" s="3" t="s">
        <v>13</v>
      </c>
      <c r="C3" s="3" t="s">
        <v>16</v>
      </c>
      <c r="D3" s="3" t="s">
        <v>17</v>
      </c>
      <c r="E3" s="16">
        <v>1056134.81926934</v>
      </c>
      <c r="F3" s="21">
        <v>3036</v>
      </c>
      <c r="G3" s="13">
        <f>(E3/E5)</f>
        <v>0.29610302152714041</v>
      </c>
      <c r="H3" s="8">
        <f>(E6-E3)</f>
        <v>132792.39241795684</v>
      </c>
      <c r="I3" s="24">
        <f>100 - ((E3/E6)*100)</f>
        <v>11.169093541857876</v>
      </c>
      <c r="J3" s="13">
        <f>(F3/F5)</f>
        <v>0.32397823071177034</v>
      </c>
      <c r="K3" s="10">
        <f>F3-F6</f>
        <v>-87.666666666666515</v>
      </c>
      <c r="L3" s="27">
        <f>100 - ((F3/F6)*100)</f>
        <v>2.8065307864688833</v>
      </c>
    </row>
    <row r="4" spans="1:12" ht="15.75" thickBot="1" x14ac:dyDescent="0.3">
      <c r="A4" s="4" t="s">
        <v>12</v>
      </c>
      <c r="B4" s="4" t="s">
        <v>13</v>
      </c>
      <c r="C4" s="4" t="s">
        <v>18</v>
      </c>
      <c r="D4" s="4" t="s">
        <v>19</v>
      </c>
      <c r="E4" s="17">
        <v>1276684.6163041401</v>
      </c>
      <c r="F4" s="22">
        <v>3221</v>
      </c>
      <c r="G4" s="14">
        <f>(E4/E5)</f>
        <v>0.35793742004113105</v>
      </c>
      <c r="H4" s="9">
        <f>(E6-E4)</f>
        <v>-87757.404616843211</v>
      </c>
      <c r="I4" s="25">
        <f>100 - ((E4/E6)*100)</f>
        <v>-7.3812260123392974</v>
      </c>
      <c r="J4" s="14">
        <f>(F4/F5)</f>
        <v>0.34371998719453634</v>
      </c>
      <c r="K4" s="11">
        <f>F4-F6</f>
        <v>97.333333333333485</v>
      </c>
      <c r="L4" s="28">
        <f>100 - ((F4/F6)*100)</f>
        <v>-3.1159961583609146</v>
      </c>
    </row>
    <row r="5" spans="1:12" x14ac:dyDescent="0.25">
      <c r="A5" s="2"/>
      <c r="B5" s="1"/>
      <c r="C5" s="1"/>
      <c r="D5" s="15" t="s">
        <v>20</v>
      </c>
      <c r="E5" s="18">
        <f>SUM(E2:E4)</f>
        <v>3566781.6350618904</v>
      </c>
      <c r="F5" s="23">
        <f>SUM(F2:F4)</f>
        <v>9371</v>
      </c>
      <c r="G5" s="19">
        <f>SUM(G2:G4)</f>
        <v>0.99999999999999989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21</v>
      </c>
      <c r="E6" s="18">
        <f>(E5/3)</f>
        <v>1188927.2116872969</v>
      </c>
      <c r="F6" s="23">
        <f>F5/3</f>
        <v>3123.6666666666665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