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4C11E549-175B-4B96-946D-847C97D1407E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<sst xmlns="http://schemas.openxmlformats.org/spreadsheetml/2006/main" count="26" uniqueCount="22">
  <si>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</si>
  <si>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</si>
  <si>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</si>
  <si>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</si>
  <si>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</si>
  <si>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</si>
  <si>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</si>
  <si>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</si>
  <si>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</si>
  <si>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</si>
  <si>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</si>
  <si>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</si>
  <si>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Total</t>
  </si>
  <si>
    <t>Divided by 3</t>
  </si>
  <si>
    <t>Phillips</t>
  </si>
  <si>
    <t>36</t>
  </si>
  <si>
    <t>A</t>
  </si>
  <si>
    <t>Dodson District A</t>
  </si>
  <si>
    <t>B</t>
  </si>
  <si>
    <t>Malta District B</t>
  </si>
  <si>
    <t>C</t>
  </si>
  <si>
    <t>Saco District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</si>
</sst>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14</v>
      </c>
      <c r="B2" s="3" t="s">
        <v>15</v>
      </c>
      <c r="C2" s="3" t="s">
        <v>16</v>
      </c>
      <c r="D2" s="3" t="s">
        <v>17</v>
      </c>
      <c r="E2" s="16">
        <v>1107331.7845627901</v>
      </c>
      <c r="F2" s="21">
        <v>1517</v>
      </c>
      <c r="G2" s="13">
        <f>(E2/E5)</f>
        <v>0.33196230582178682</v>
      </c>
      <c r="H2" s="8">
        <f>(E6-E2)</f>
        <v>4573.3576204897836</v>
      </c>
      <c r="I2" s="24">
        <f>100 - ((E2/E6)*100)</f>
        <v>0.41130825346394317</v>
      </c>
      <c r="J2" s="13">
        <f>(F2/F5)</f>
        <v>0.35973440834716625</v>
      </c>
      <c r="K2" s="10">
        <f>(F2-F6)</f>
        <v>111.33333333333326</v>
      </c>
      <c r="L2" s="26">
        <f>100 - ((F2/F6)*100)</f>
        <v>-7.9203225041498655</v>
      </c>
    </row>
    <row r="3" spans="1:12" x14ac:dyDescent="0.25">
      <c r="A3" s="3" t="s">
        <v>14</v>
      </c>
      <c r="B3" s="3" t="s">
        <v>15</v>
      </c>
      <c r="C3" s="3" t="s">
        <v>18</v>
      </c>
      <c r="D3" s="3" t="s">
        <v>19</v>
      </c>
      <c r="E3" s="16">
        <v>1097387.4825977699</v>
      </c>
      <c r="F3" s="21">
        <v>956</v>
      </c>
      <c r="G3" s="13">
        <f>(E3/E5)</f>
        <v>0.32898114565270564</v>
      </c>
      <c r="H3" s="8">
        <f>(E6-E3)</f>
        <v>14517.659585509915</v>
      </c>
      <c r="I3" s="24">
        <f>100 - ((E3/E6)*100)</f>
        <v>1.3056563041883038</v>
      </c>
      <c r="J3" s="13">
        <f>(F3/F5)</f>
        <v>0.22670144652596633</v>
      </c>
      <c r="K3" s="10">
        <f>F3-F6</f>
        <v>-449.66666666666674</v>
      </c>
      <c r="L3" s="27">
        <f>100 - ((F3/F6)*100)</f>
        <v>31.9895660422101</v>
      </c>
    </row>
    <row r="4" spans="1:12" ht="15.75" thickBot="1" x14ac:dyDescent="0.3">
      <c r="A4" s="4" t="s">
        <v>14</v>
      </c>
      <c r="B4" s="4" t="s">
        <v>15</v>
      </c>
      <c r="C4" s="4" t="s">
        <v>20</v>
      </c>
      <c r="D4" s="4" t="s">
        <v>21</v>
      </c>
      <c r="E4" s="17">
        <v>1130996.15938928</v>
      </c>
      <c r="F4" s="22">
        <v>1744</v>
      </c>
      <c r="G4" s="14">
        <f>(E4/E5)</f>
        <v>0.3390565485255076</v>
      </c>
      <c r="H4" s="9">
        <f>(E6-E4)</f>
        <v>-19091.017206000164</v>
      </c>
      <c r="I4" s="25">
        <f>100 - ((E4/E6)*100)</f>
        <v>-1.7169645576522896</v>
      </c>
      <c r="J4" s="14">
        <f>(F4/F5)</f>
        <v>0.41356414512686746</v>
      </c>
      <c r="K4" s="11">
        <f>F4-F6</f>
        <v>338.33333333333326</v>
      </c>
      <c r="L4" s="28">
        <f>100 - ((F4/F6)*100)</f>
        <v>-24.069243538060235</v>
      </c>
    </row>
    <row r="5" spans="1:12" x14ac:dyDescent="0.25">
      <c r="A5" s="2"/>
      <c r="B5" s="1"/>
      <c r="C5" s="1"/>
      <c r="D5" s="15" t="s">
        <v>12</v>
      </c>
      <c r="E5" s="18">
        <f>SUM(E2:E4)</f>
        <v>3335715.4265498398</v>
      </c>
      <c r="F5" s="23">
        <f>SUM(F2:F4)</f>
        <v>4217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13</v>
      </c>
      <c r="E6" s="18">
        <f>(E5/3)</f>
        <v>1111905.1421832799</v>
      </c>
      <c r="F6" s="23">
        <f>F5/3</f>
        <v>1405.6666666666667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