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3639291F-2BB0-4EBF-A12E-F2B873F7D7A4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<sst xmlns="http://schemas.openxmlformats.org/spreadsheetml/2006/main" count="26" uniqueCount="22">
  <si>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</si>
  <si>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</si>
  <si>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</si>
  <si>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</si>
  <si>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</si>
  <si>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</si>
  <si>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</si>
  <si>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</si>
  <si>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</si>
  <si>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</si>
  <si>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</si>
  <si>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</si>
  <si>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Total</t>
  </si>
  <si>
    <t>Divided by 3</t>
  </si>
  <si>
    <t>Musselshell</t>
  </si>
  <si>
    <t>33</t>
  </si>
  <si>
    <t>CCM_1</t>
  </si>
  <si>
    <t>COMMISSIONER DIST 1</t>
  </si>
  <si>
    <t>CCM_2</t>
  </si>
  <si>
    <t>COMMISSIONER DIST 2</t>
  </si>
  <si>
    <t>CCM_3</t>
  </si>
  <si>
    <t>COMMISSIONER DIST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</si>
</sst>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0" sqref="B10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14</v>
      </c>
      <c r="B2" s="3" t="s">
        <v>15</v>
      </c>
      <c r="C2" s="3" t="s">
        <v>16</v>
      </c>
      <c r="D2" s="3" t="s">
        <v>17</v>
      </c>
      <c r="E2" s="16">
        <v>390974.97595266002</v>
      </c>
      <c r="F2" s="21">
        <v>1472</v>
      </c>
      <c r="G2" s="13">
        <f>(E2/E5)</f>
        <v>0.32638839850539908</v>
      </c>
      <c r="H2" s="8">
        <f>(E6-E2)</f>
        <v>8319.2164298066637</v>
      </c>
      <c r="I2" s="24">
        <f>100 - ((E2/E6)*100)</f>
        <v>2.0834804483802998</v>
      </c>
      <c r="J2" s="13">
        <f>(F2/F5)</f>
        <v>0.31120507399577169</v>
      </c>
      <c r="K2" s="10">
        <f>(F2-F6)</f>
        <v>-104.66666666666674</v>
      </c>
      <c r="L2" s="26">
        <f>100 - ((F2/F6)*100)</f>
        <v>6.6384778012685075</v>
      </c>
    </row>
    <row r="3" spans="1:12" x14ac:dyDescent="0.25">
      <c r="A3" s="3" t="s">
        <v>14</v>
      </c>
      <c r="B3" s="3" t="s">
        <v>15</v>
      </c>
      <c r="C3" s="3" t="s">
        <v>18</v>
      </c>
      <c r="D3" s="3" t="s">
        <v>19</v>
      </c>
      <c r="E3" s="16">
        <v>393249.61841940001</v>
      </c>
      <c r="F3" s="21">
        <v>1650</v>
      </c>
      <c r="G3" s="13">
        <f>(E3/E5)</f>
        <v>0.32828728451487482</v>
      </c>
      <c r="H3" s="8">
        <f>(E6-E3)</f>
        <v>6044.5739630666794</v>
      </c>
      <c r="I3" s="24">
        <f>100 - ((E3/E6)*100)</f>
        <v>1.5138146455375647</v>
      </c>
      <c r="J3" s="13">
        <f>(F3/F5)</f>
        <v>0.34883720930232559</v>
      </c>
      <c r="K3" s="10">
        <f>F3-F6</f>
        <v>73.333333333333258</v>
      </c>
      <c r="L3" s="27">
        <f>100 - ((F3/F6)*100)</f>
        <v>-4.6511627906976543</v>
      </c>
    </row>
    <row r="4" spans="1:12" ht="15.75" thickBot="1" x14ac:dyDescent="0.3">
      <c r="A4" s="4" t="s">
        <v>14</v>
      </c>
      <c r="B4" s="4" t="s">
        <v>15</v>
      </c>
      <c r="C4" s="4" t="s">
        <v>20</v>
      </c>
      <c r="D4" s="4" t="s">
        <v>21</v>
      </c>
      <c r="E4" s="17">
        <v>413657.98277533997</v>
      </c>
      <c r="F4" s="22">
        <v>1608</v>
      </c>
      <c r="G4" s="14">
        <f>(E4/E5)</f>
        <v>0.3453243169797261</v>
      </c>
      <c r="H4" s="9">
        <f>(E6-E4)</f>
        <v>-14363.790392873285</v>
      </c>
      <c r="I4" s="25">
        <f>100 - ((E4/E6)*100)</f>
        <v>-3.5972950939178219</v>
      </c>
      <c r="J4" s="14">
        <f>(F4/F5)</f>
        <v>0.33995771670190272</v>
      </c>
      <c r="K4" s="11">
        <f>F4-F6</f>
        <v>31.333333333333258</v>
      </c>
      <c r="L4" s="28">
        <f>100 - ((F4/F6)*100)</f>
        <v>-1.9873150105708106</v>
      </c>
    </row>
    <row r="5" spans="1:12" x14ac:dyDescent="0.25">
      <c r="A5" s="2"/>
      <c r="B5" s="1"/>
      <c r="C5" s="1"/>
      <c r="D5" s="15" t="s">
        <v>12</v>
      </c>
      <c r="E5" s="18">
        <f>SUM(E2:E4)</f>
        <v>1197882.5771474</v>
      </c>
      <c r="F5" s="23">
        <f>SUM(F2:F4)</f>
        <v>4730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13</v>
      </c>
      <c r="E6" s="18">
        <f>(E5/3)</f>
        <v>399294.19238246669</v>
      </c>
      <c r="F6" s="23">
        <f>F5/3</f>
        <v>1576.6666666666667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2023-03-08T13:58:49Z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