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61F89622-B3F3-445A-968C-65A7F1B262DD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<sst xmlns="http://schemas.openxmlformats.org/spreadsheetml/2006/main" count="26" uniqueCount="22">
  <si>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</si>
  <si>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</si>
  <si>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</si>
  <si>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</si>
  <si>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</si>
  <si>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</si>
  <si>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</si>
  <si>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</si>
  <si>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</si>
  <si>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</si>
  <si>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</si>
  <si>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</si>
  <si>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</si>
  <si>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</si>
  <si>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</si>
  <si>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</si>
  <si>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</si>
  <si>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District 1</t>
  </si>
  <si>
    <t>District 2</t>
  </si>
  <si>
    <t>District 3</t>
  </si>
  <si>
    <t>Chouteau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</si>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</sst>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2" sqref="B12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20</v>
      </c>
      <c r="B2" s="3" t="s">
        <v>21</v>
      </c>
      <c r="C2" s="3" t="s">
        <v>12</v>
      </c>
      <c r="D2" s="3" t="s">
        <v>17</v>
      </c>
      <c r="E2" s="16">
        <v>907085.97743839002</v>
      </c>
      <c r="F2" s="21">
        <v>2664</v>
      </c>
      <c r="G2" s="13">
        <f>(E2/E5)</f>
        <v>0.35461927457601766</v>
      </c>
      <c r="H2" s="8">
        <f>(E6-E2)</f>
        <v>-54447.629336846643</v>
      </c>
      <c r="I2" s="24">
        <f>100 - ((E2/E6)*100)</f>
        <v>-6.3857823728052949</v>
      </c>
      <c r="J2" s="13">
        <f>(F2/F5)</f>
        <v>0.45190839694656487</v>
      </c>
      <c r="K2" s="10">
        <f>(F2-F6)</f>
        <v>699</v>
      </c>
      <c r="L2" s="26">
        <f>100 - ((F2/F6)*100)</f>
        <v>-35.572519083969468</v>
      </c>
    </row>
    <row r="3" spans="1:12" x14ac:dyDescent="0.25">
      <c r="A3" s="3" t="s">
        <v>20</v>
      </c>
      <c r="B3" s="3" t="s">
        <v>21</v>
      </c>
      <c r="C3" s="3" t="s">
        <v>13</v>
      </c>
      <c r="D3" s="3" t="s">
        <v>18</v>
      </c>
      <c r="E3" s="16">
        <v>695134.01631951996</v>
      </c>
      <c r="F3" s="21">
        <v>2110</v>
      </c>
      <c r="G3" s="13">
        <f>(E3/E5)</f>
        <v>0.2717580546184607</v>
      </c>
      <c r="H3" s="8">
        <f>(E6-E3)</f>
        <v>157504.33178202342</v>
      </c>
      <c r="I3" s="24">
        <f>100 - ((E3/E6)*100)</f>
        <v>18.472583614461797</v>
      </c>
      <c r="J3" s="13">
        <f>(F3/F5)</f>
        <v>0.35793044953350295</v>
      </c>
      <c r="K3" s="10">
        <f>F3-F6</f>
        <v>145</v>
      </c>
      <c r="L3" s="27">
        <f>100 - ((F3/F6)*100)</f>
        <v>-7.3791348600508826</v>
      </c>
    </row>
    <row r="4" spans="1:12" ht="15.75" thickBot="1" x14ac:dyDescent="0.3">
      <c r="A4" s="4" t="s">
        <v>20</v>
      </c>
      <c r="B4" s="4" t="s">
        <v>21</v>
      </c>
      <c r="C4" s="4" t="s">
        <v>14</v>
      </c>
      <c r="D4" s="4" t="s">
        <v>19</v>
      </c>
      <c r="E4" s="17">
        <v>955695.05054672004</v>
      </c>
      <c r="F4" s="22">
        <v>1121</v>
      </c>
      <c r="G4" s="14">
        <f>(E4/E5)</f>
        <v>0.37362267080552158</v>
      </c>
      <c r="H4" s="9">
        <f>(E6-E4)</f>
        <v>-103056.70244517666</v>
      </c>
      <c r="I4" s="25">
        <f>100 - ((E4/E6)*100)</f>
        <v>-12.086801241656488</v>
      </c>
      <c r="J4" s="14">
        <f>(F4/F5)</f>
        <v>0.19016115351993215</v>
      </c>
      <c r="K4" s="11">
        <f>F4-F6</f>
        <v>-844</v>
      </c>
      <c r="L4" s="28">
        <f>100 - ((F4/F6)*100)</f>
        <v>42.95165394402035</v>
      </c>
    </row>
    <row r="5" spans="1:12" x14ac:dyDescent="0.25">
      <c r="A5" s="2"/>
      <c r="B5" s="1"/>
      <c r="C5" s="1"/>
      <c r="D5" s="15" t="s">
        <v>15</v>
      </c>
      <c r="E5" s="18">
        <f>SUM(E2:E4)</f>
        <v>2557915.0443046303</v>
      </c>
      <c r="F5" s="23">
        <f>SUM(F2:F4)</f>
        <v>5895</v>
      </c>
      <c r="G5" s="19">
        <f>SUM(G2:G4)</f>
        <v>0.99999999999999989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852638.34810154338</v>
      </c>
      <c r="F6" s="23">
        <f>F5/3</f>
        <v>1965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